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Srodki trwałe" sheetId="1" r:id="rId1"/>
    <sheet name="świadczenia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K10"/>
  <c r="L10"/>
  <c r="M10"/>
  <c r="N10"/>
  <c r="O10"/>
  <c r="P10"/>
  <c r="Q10"/>
  <c r="R10"/>
  <c r="S10"/>
  <c r="T10"/>
  <c r="L15"/>
  <c r="M15"/>
  <c r="N15"/>
  <c r="O15"/>
  <c r="P15"/>
  <c r="Q15"/>
  <c r="R15"/>
  <c r="S15"/>
  <c r="T15"/>
  <c r="D15"/>
  <c r="G15"/>
  <c r="H15"/>
  <c r="I15"/>
  <c r="E15"/>
  <c r="C13" i="2"/>
  <c r="I13" i="1"/>
  <c r="F10"/>
  <c r="D10"/>
  <c r="E10"/>
  <c r="F11"/>
  <c r="F12"/>
  <c r="S11"/>
  <c r="S12"/>
  <c r="R11"/>
  <c r="R12"/>
  <c r="N11"/>
  <c r="N12"/>
  <c r="J11"/>
  <c r="T11" s="1"/>
  <c r="S14"/>
  <c r="S13"/>
  <c r="Q14"/>
  <c r="Q13"/>
  <c r="N14"/>
  <c r="R14" s="1"/>
  <c r="N13"/>
  <c r="J14"/>
  <c r="F15"/>
  <c r="K15"/>
  <c r="F9"/>
  <c r="F13"/>
  <c r="F14"/>
  <c r="C15"/>
  <c r="C10"/>
  <c r="S8"/>
  <c r="Q8"/>
  <c r="N8"/>
  <c r="I8"/>
  <c r="J8" s="1"/>
  <c r="F8"/>
  <c r="R13" l="1"/>
  <c r="T13" s="1"/>
  <c r="R8"/>
  <c r="J13"/>
  <c r="J12"/>
  <c r="T12" s="1"/>
  <c r="T14"/>
  <c r="T8" l="1"/>
  <c r="J15"/>
</calcChain>
</file>

<file path=xl/sharedStrings.xml><?xml version="1.0" encoding="utf-8"?>
<sst xmlns="http://schemas.openxmlformats.org/spreadsheetml/2006/main" count="71" uniqueCount="64">
  <si>
    <t>L.p.</t>
  </si>
  <si>
    <t>Nazwa grupy rodzajowej składnika aktywów według układu w bilansie</t>
  </si>
  <si>
    <t>Wartość początkowa - stan na poczatek roku obrotowego</t>
  </si>
  <si>
    <t>aktualizacja</t>
  </si>
  <si>
    <t>przychody (nabycie)</t>
  </si>
  <si>
    <t>Zwiększenie wartości poczatkowej</t>
  </si>
  <si>
    <t>Ogółem zwiększenie wartości początkowej (4+5)</t>
  </si>
  <si>
    <t>Zmniejszenie wartości poczatkowej</t>
  </si>
  <si>
    <t>zbycie</t>
  </si>
  <si>
    <t>likwidacja</t>
  </si>
  <si>
    <t>Umorzenie - stan na poczatek roku obrotowego</t>
  </si>
  <si>
    <t>Zwiekszenie umorzenia w ciągu roku obrotowego</t>
  </si>
  <si>
    <t>amortyzacja za rok obrotowy</t>
  </si>
  <si>
    <t>Ogółem zwiekszenie umorzenia (12+13)</t>
  </si>
  <si>
    <t>Zmniejszenie umorzenia w ciągu roku obrotowego</t>
  </si>
  <si>
    <t>z tytułu zbycia</t>
  </si>
  <si>
    <t>z tytułu likwidacji</t>
  </si>
  <si>
    <t>Ogółem zmniejszenie umorzenia (15+16)</t>
  </si>
  <si>
    <t>Wartość netto składników aktywów</t>
  </si>
  <si>
    <t>stan na koniec roku obrotowego (10-18)</t>
  </si>
  <si>
    <t>1.</t>
  </si>
  <si>
    <t>2.</t>
  </si>
  <si>
    <t>Licencje i prawa autorskie dotyczace oprogramowania komputerowego</t>
  </si>
  <si>
    <t>Pozostałe WNiP</t>
  </si>
  <si>
    <t>I.</t>
  </si>
  <si>
    <t>WNiP ogółem (1+2)</t>
  </si>
  <si>
    <t>1.1</t>
  </si>
  <si>
    <t>grunty</t>
  </si>
  <si>
    <t>1.2</t>
  </si>
  <si>
    <t>1.3</t>
  </si>
  <si>
    <t>Urzadzenia techniczne i maszyny</t>
  </si>
  <si>
    <t>1.4</t>
  </si>
  <si>
    <t>Inne środki trwałe</t>
  </si>
  <si>
    <t>II</t>
  </si>
  <si>
    <t>stan na początek roku obrotowego          (3-11)</t>
  </si>
  <si>
    <t>Wartość początkowa - stan na koniec roku obrotowego          (3+6-9)</t>
  </si>
  <si>
    <t>Ogółem zmniejszenie wartości początkowej (7+8)</t>
  </si>
  <si>
    <t>Umorzenie na koniec roku obrotowego (11+14-17)</t>
  </si>
  <si>
    <t>Środki trwałe ogółem             (od 1.1 do 1.4)</t>
  </si>
  <si>
    <t>Budynki, lokale obiekty inżynierii lądowej i wodnej</t>
  </si>
  <si>
    <t>Tabela 1. Szczegółowy zakres zmian wartości środków trwałych i wartości niematerialnych i prawnych (poz.A.I i A.II bilansu)</t>
  </si>
  <si>
    <t>Wyszczególnienie</t>
  </si>
  <si>
    <t>wartość</t>
  </si>
  <si>
    <t>3.</t>
  </si>
  <si>
    <t>4.</t>
  </si>
  <si>
    <t>5.</t>
  </si>
  <si>
    <t>Badania lekarskie wstępne, okresowe, kontrolne</t>
  </si>
  <si>
    <t>Obuwie i odzież ochronna, okulary korygujące</t>
  </si>
  <si>
    <t>Razem</t>
  </si>
  <si>
    <t>świadczenia wypłacone z ZFŚS</t>
  </si>
  <si>
    <t>Szkolenia pracowników</t>
  </si>
  <si>
    <t>……………………………………………………</t>
  </si>
  <si>
    <t>…………………………………………………………</t>
  </si>
  <si>
    <t>Główny księgowy</t>
  </si>
  <si>
    <t>Dyrektor jednostki</t>
  </si>
  <si>
    <t>pieczątka jedostki</t>
  </si>
  <si>
    <t>Główny księgowy                                                                                                                                                    Dyrektor jednostki</t>
  </si>
  <si>
    <t>…………………………………………………..….                                                                                         …………………………………………………………...</t>
  </si>
  <si>
    <t>Załącznik do informacji dodatkowej do bilansu za rok 2019</t>
  </si>
  <si>
    <t>Tabela 2. Wypłacone środki pieniężne na świadczenia pracownicze za okres 01.01.2019-31.12.2019</t>
  </si>
  <si>
    <t>nagrody jubileuszowe</t>
  </si>
  <si>
    <t xml:space="preserve">odprawy emerytalne </t>
  </si>
  <si>
    <t>6.</t>
  </si>
  <si>
    <t>Miejskie Przedszkole nr 14 w Zgierzu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</si>
</sst>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/>
    <xf numFmtId="4" fontId="0" fillId="0" borderId="1" xfId="0" applyNumberFormat="1" applyFont="1" applyBorder="1"/>
    <xf numFmtId="4" fontId="4" fillId="2" borderId="1" xfId="0" applyNumberFormat="1" applyFont="1" applyFill="1" applyBorder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4" fontId="1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>
      <selection activeCell="P18" sqref="P18"/>
    </sheetView>
  </sheetViews>
  <sheetFormatPr defaultRowHeight="15"/>
  <cols>
    <col min="1" max="1" width="4.28515625" customWidth="1"/>
    <col min="2" max="2" width="19.85546875" customWidth="1"/>
    <col min="3" max="3" width="12.5703125" customWidth="1"/>
    <col min="4" max="4" width="8" customWidth="1"/>
    <col min="5" max="5" width="9.140625" customWidth="1"/>
    <col min="7" max="7" width="7.85546875" customWidth="1"/>
    <col min="8" max="8" width="8" customWidth="1"/>
    <col min="9" max="9" width="10" customWidth="1"/>
    <col min="10" max="10" width="10.42578125" customWidth="1"/>
    <col min="12" max="12" width="8.140625" customWidth="1"/>
    <col min="15" max="15" width="7.7109375" customWidth="1"/>
    <col min="16" max="16" width="10.5703125" customWidth="1"/>
    <col min="17" max="17" width="9.5703125" customWidth="1"/>
    <col min="19" max="19" width="11.42578125" customWidth="1"/>
    <col min="20" max="20" width="10.42578125" customWidth="1"/>
  </cols>
  <sheetData>
    <row r="1" spans="1:20" ht="49.5" customHeight="1">
      <c r="B1" s="18" t="s">
        <v>63</v>
      </c>
    </row>
    <row r="2" spans="1:20" ht="15" customHeight="1">
      <c r="B2" s="14" t="s">
        <v>55</v>
      </c>
      <c r="P2" s="22" t="s">
        <v>58</v>
      </c>
      <c r="Q2" s="22"/>
      <c r="R2" s="22"/>
      <c r="S2" s="22"/>
      <c r="T2" s="22"/>
    </row>
    <row r="3" spans="1:20" ht="59.25" customHeight="1"/>
    <row r="4" spans="1:20">
      <c r="A4" s="13" t="s">
        <v>40</v>
      </c>
    </row>
    <row r="5" spans="1:20" ht="27" customHeight="1">
      <c r="A5" s="20" t="s">
        <v>0</v>
      </c>
      <c r="B5" s="21" t="s">
        <v>1</v>
      </c>
      <c r="C5" s="21" t="s">
        <v>2</v>
      </c>
      <c r="D5" s="21" t="s">
        <v>5</v>
      </c>
      <c r="E5" s="21"/>
      <c r="F5" s="21" t="s">
        <v>6</v>
      </c>
      <c r="G5" s="21" t="s">
        <v>7</v>
      </c>
      <c r="H5" s="21"/>
      <c r="I5" s="21" t="s">
        <v>36</v>
      </c>
      <c r="J5" s="21" t="s">
        <v>35</v>
      </c>
      <c r="K5" s="21" t="s">
        <v>10</v>
      </c>
      <c r="L5" s="21" t="s">
        <v>11</v>
      </c>
      <c r="M5" s="21"/>
      <c r="N5" s="21" t="s">
        <v>13</v>
      </c>
      <c r="O5" s="21" t="s">
        <v>14</v>
      </c>
      <c r="P5" s="21"/>
      <c r="Q5" s="21" t="s">
        <v>17</v>
      </c>
      <c r="R5" s="21" t="s">
        <v>37</v>
      </c>
      <c r="S5" s="21" t="s">
        <v>18</v>
      </c>
      <c r="T5" s="21"/>
    </row>
    <row r="6" spans="1:20" ht="32.25" customHeight="1">
      <c r="A6" s="20"/>
      <c r="B6" s="21"/>
      <c r="C6" s="21"/>
      <c r="D6" s="2" t="s">
        <v>3</v>
      </c>
      <c r="E6" s="2" t="s">
        <v>4</v>
      </c>
      <c r="F6" s="21"/>
      <c r="G6" s="3" t="s">
        <v>8</v>
      </c>
      <c r="H6" s="3" t="s">
        <v>9</v>
      </c>
      <c r="I6" s="21"/>
      <c r="J6" s="21"/>
      <c r="K6" s="21"/>
      <c r="L6" s="3" t="s">
        <v>3</v>
      </c>
      <c r="M6" s="2" t="s">
        <v>12</v>
      </c>
      <c r="N6" s="21"/>
      <c r="O6" s="2" t="s">
        <v>15</v>
      </c>
      <c r="P6" s="2" t="s">
        <v>16</v>
      </c>
      <c r="Q6" s="21"/>
      <c r="R6" s="21"/>
      <c r="S6" s="2" t="s">
        <v>34</v>
      </c>
      <c r="T6" s="2" t="s">
        <v>19</v>
      </c>
    </row>
    <row r="7" spans="1:20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34.5" customHeight="1">
      <c r="A8" s="1" t="s">
        <v>20</v>
      </c>
      <c r="B8" s="1" t="s">
        <v>22</v>
      </c>
      <c r="C8" s="6">
        <v>4992.99</v>
      </c>
      <c r="D8" s="6"/>
      <c r="E8" s="6"/>
      <c r="F8" s="6">
        <f>D8+E8</f>
        <v>0</v>
      </c>
      <c r="G8" s="6"/>
      <c r="H8" s="6">
        <v>2709.99</v>
      </c>
      <c r="I8" s="6">
        <f>G8+H8</f>
        <v>2709.99</v>
      </c>
      <c r="J8" s="6">
        <f>C8+F8-I8</f>
        <v>2283</v>
      </c>
      <c r="K8" s="6">
        <v>4992.99</v>
      </c>
      <c r="L8" s="6"/>
      <c r="M8" s="6"/>
      <c r="N8" s="6">
        <f>L8+M8</f>
        <v>0</v>
      </c>
      <c r="O8" s="6"/>
      <c r="P8" s="6">
        <v>2709.99</v>
      </c>
      <c r="Q8" s="6">
        <f>O8+P8</f>
        <v>2709.99</v>
      </c>
      <c r="R8" s="6">
        <f>K8+N8-Q8</f>
        <v>2283</v>
      </c>
      <c r="S8" s="6">
        <f>C8-K8</f>
        <v>0</v>
      </c>
      <c r="T8" s="6">
        <f>J8-R8</f>
        <v>0</v>
      </c>
    </row>
    <row r="9" spans="1:20">
      <c r="A9" s="1" t="s">
        <v>21</v>
      </c>
      <c r="B9" s="1" t="s">
        <v>23</v>
      </c>
      <c r="C9" s="6"/>
      <c r="D9" s="6"/>
      <c r="E9" s="6"/>
      <c r="F9" s="6">
        <f t="shared" ref="F9:F14" si="0">D9+E9</f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9.5" customHeight="1">
      <c r="A10" s="4" t="s">
        <v>24</v>
      </c>
      <c r="B10" s="4" t="s">
        <v>25</v>
      </c>
      <c r="C10" s="12">
        <f>C8+C9</f>
        <v>4992.99</v>
      </c>
      <c r="D10" s="12">
        <f t="shared" ref="D10:E10" si="1">D8+D9</f>
        <v>0</v>
      </c>
      <c r="E10" s="12">
        <f t="shared" si="1"/>
        <v>0</v>
      </c>
      <c r="F10" s="12">
        <f>F8+F9</f>
        <v>0</v>
      </c>
      <c r="G10" s="12">
        <f t="shared" ref="G10:T10" si="2">G8+G9</f>
        <v>0</v>
      </c>
      <c r="H10" s="12">
        <f t="shared" si="2"/>
        <v>2709.99</v>
      </c>
      <c r="I10" s="12">
        <f t="shared" si="2"/>
        <v>2709.99</v>
      </c>
      <c r="J10" s="12">
        <f t="shared" si="2"/>
        <v>2283</v>
      </c>
      <c r="K10" s="12">
        <f t="shared" si="2"/>
        <v>4992.99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2709.99</v>
      </c>
      <c r="Q10" s="12">
        <f t="shared" si="2"/>
        <v>2709.99</v>
      </c>
      <c r="R10" s="12">
        <f t="shared" si="2"/>
        <v>2283</v>
      </c>
      <c r="S10" s="12">
        <f t="shared" si="2"/>
        <v>0</v>
      </c>
      <c r="T10" s="12">
        <f t="shared" si="2"/>
        <v>0</v>
      </c>
    </row>
    <row r="11" spans="1:20" ht="23.25" customHeight="1">
      <c r="A11" s="1" t="s">
        <v>26</v>
      </c>
      <c r="B11" s="1" t="s">
        <v>27</v>
      </c>
      <c r="C11" s="6"/>
      <c r="D11" s="6"/>
      <c r="E11" s="6"/>
      <c r="F11" s="6">
        <f t="shared" si="0"/>
        <v>0</v>
      </c>
      <c r="G11" s="6"/>
      <c r="H11" s="6"/>
      <c r="I11" s="6"/>
      <c r="J11" s="6">
        <f t="shared" ref="J11:J12" si="3">C11+F11-I11</f>
        <v>0</v>
      </c>
      <c r="K11" s="6"/>
      <c r="L11" s="6"/>
      <c r="M11" s="6"/>
      <c r="N11" s="6">
        <f t="shared" ref="N11:N12" si="4">L11+M11</f>
        <v>0</v>
      </c>
      <c r="O11" s="6"/>
      <c r="P11" s="6"/>
      <c r="Q11" s="6"/>
      <c r="R11" s="6">
        <f t="shared" ref="R11:R12" si="5">K11+N11-Q11</f>
        <v>0</v>
      </c>
      <c r="S11" s="6">
        <f t="shared" ref="S11:S12" si="6">C11-K11</f>
        <v>0</v>
      </c>
      <c r="T11" s="6">
        <f t="shared" ref="T11:T12" si="7">J11-R11</f>
        <v>0</v>
      </c>
    </row>
    <row r="12" spans="1:20" ht="28.5" customHeight="1">
      <c r="A12" s="1" t="s">
        <v>28</v>
      </c>
      <c r="B12" s="1" t="s">
        <v>39</v>
      </c>
      <c r="C12" s="6"/>
      <c r="D12" s="6"/>
      <c r="E12" s="6">
        <v>30055.63</v>
      </c>
      <c r="F12" s="6">
        <f t="shared" si="0"/>
        <v>30055.63</v>
      </c>
      <c r="G12" s="6"/>
      <c r="H12" s="6"/>
      <c r="I12" s="6"/>
      <c r="J12" s="6">
        <f t="shared" si="3"/>
        <v>30055.63</v>
      </c>
      <c r="K12" s="6"/>
      <c r="L12" s="6"/>
      <c r="M12" s="6"/>
      <c r="N12" s="6">
        <f t="shared" si="4"/>
        <v>0</v>
      </c>
      <c r="O12" s="6"/>
      <c r="P12" s="6"/>
      <c r="Q12" s="6"/>
      <c r="R12" s="6">
        <f t="shared" si="5"/>
        <v>0</v>
      </c>
      <c r="S12" s="6">
        <f t="shared" si="6"/>
        <v>0</v>
      </c>
      <c r="T12" s="6">
        <f t="shared" si="7"/>
        <v>30055.63</v>
      </c>
    </row>
    <row r="13" spans="1:20" ht="23.25">
      <c r="A13" s="1" t="s">
        <v>29</v>
      </c>
      <c r="B13" s="1" t="s">
        <v>30</v>
      </c>
      <c r="C13" s="6">
        <v>45550.35</v>
      </c>
      <c r="D13" s="6"/>
      <c r="E13" s="6"/>
      <c r="F13" s="6">
        <f t="shared" si="0"/>
        <v>0</v>
      </c>
      <c r="G13" s="6"/>
      <c r="H13" s="6">
        <v>6848</v>
      </c>
      <c r="I13" s="6">
        <f>G13+H13</f>
        <v>6848</v>
      </c>
      <c r="J13" s="6">
        <f>C13+F13-I13</f>
        <v>38702.35</v>
      </c>
      <c r="K13" s="6">
        <v>30810.43</v>
      </c>
      <c r="L13" s="6"/>
      <c r="M13" s="6">
        <v>4259.99</v>
      </c>
      <c r="N13" s="6">
        <f>L13+M13</f>
        <v>4259.99</v>
      </c>
      <c r="O13" s="6"/>
      <c r="P13" s="6">
        <v>6848</v>
      </c>
      <c r="Q13" s="6">
        <f>O13+P13</f>
        <v>6848</v>
      </c>
      <c r="R13" s="6">
        <f>K13+N13-Q13</f>
        <v>28222.42</v>
      </c>
      <c r="S13" s="6">
        <f>C13-K13</f>
        <v>14739.919999999998</v>
      </c>
      <c r="T13" s="6">
        <f>J13-R13</f>
        <v>10479.93</v>
      </c>
    </row>
    <row r="14" spans="1:20" ht="18" customHeight="1">
      <c r="A14" s="1" t="s">
        <v>31</v>
      </c>
      <c r="B14" s="1" t="s">
        <v>32</v>
      </c>
      <c r="C14" s="6"/>
      <c r="D14" s="6"/>
      <c r="E14" s="6"/>
      <c r="F14" s="6">
        <f t="shared" si="0"/>
        <v>0</v>
      </c>
      <c r="G14" s="6"/>
      <c r="H14" s="6"/>
      <c r="I14" s="6"/>
      <c r="J14" s="6">
        <f>C14+F14-I14</f>
        <v>0</v>
      </c>
      <c r="K14" s="6">
        <v>0</v>
      </c>
      <c r="L14" s="6"/>
      <c r="M14" s="6"/>
      <c r="N14" s="6">
        <f>L14+M14</f>
        <v>0</v>
      </c>
      <c r="O14" s="6"/>
      <c r="P14" s="6"/>
      <c r="Q14" s="6">
        <f>O14+P14</f>
        <v>0</v>
      </c>
      <c r="R14" s="6">
        <f>K14+N14-Q14</f>
        <v>0</v>
      </c>
      <c r="S14" s="6">
        <f>C14-K14</f>
        <v>0</v>
      </c>
      <c r="T14" s="6">
        <f>J14-R14</f>
        <v>0</v>
      </c>
    </row>
    <row r="15" spans="1:20" ht="26.25" customHeight="1">
      <c r="A15" s="4" t="s">
        <v>33</v>
      </c>
      <c r="B15" s="4" t="s">
        <v>38</v>
      </c>
      <c r="C15" s="12">
        <f>C11+C12+C13+C14</f>
        <v>45550.35</v>
      </c>
      <c r="D15" s="12">
        <f t="shared" ref="D15:T15" si="8">D11+D12+D13+D14</f>
        <v>0</v>
      </c>
      <c r="E15" s="12">
        <f t="shared" si="8"/>
        <v>30055.63</v>
      </c>
      <c r="F15" s="12">
        <f t="shared" si="8"/>
        <v>30055.63</v>
      </c>
      <c r="G15" s="12">
        <f t="shared" si="8"/>
        <v>0</v>
      </c>
      <c r="H15" s="12">
        <f t="shared" si="8"/>
        <v>6848</v>
      </c>
      <c r="I15" s="12">
        <f t="shared" si="8"/>
        <v>6848</v>
      </c>
      <c r="J15" s="12">
        <f t="shared" si="8"/>
        <v>68757.98</v>
      </c>
      <c r="K15" s="12">
        <f t="shared" si="8"/>
        <v>30810.43</v>
      </c>
      <c r="L15" s="12">
        <f t="shared" si="8"/>
        <v>0</v>
      </c>
      <c r="M15" s="12">
        <f t="shared" si="8"/>
        <v>4259.99</v>
      </c>
      <c r="N15" s="12">
        <f t="shared" si="8"/>
        <v>4259.99</v>
      </c>
      <c r="O15" s="12">
        <f t="shared" si="8"/>
        <v>0</v>
      </c>
      <c r="P15" s="12">
        <f t="shared" si="8"/>
        <v>6848</v>
      </c>
      <c r="Q15" s="12">
        <f t="shared" si="8"/>
        <v>6848</v>
      </c>
      <c r="R15" s="12">
        <f t="shared" si="8"/>
        <v>28222.42</v>
      </c>
      <c r="S15" s="12">
        <f t="shared" si="8"/>
        <v>14739.919999999998</v>
      </c>
      <c r="T15" s="12">
        <f t="shared" si="8"/>
        <v>40535.56</v>
      </c>
    </row>
    <row r="17" spans="2:18" ht="33.75" customHeight="1"/>
    <row r="19" spans="2:18">
      <c r="B19" s="23" t="s">
        <v>51</v>
      </c>
      <c r="C19" s="23"/>
      <c r="O19" s="23" t="s">
        <v>52</v>
      </c>
      <c r="P19" s="23"/>
      <c r="Q19" s="23"/>
      <c r="R19" s="23"/>
    </row>
    <row r="20" spans="2:18">
      <c r="B20" s="24" t="s">
        <v>53</v>
      </c>
      <c r="C20" s="24"/>
      <c r="O20" s="24" t="s">
        <v>54</v>
      </c>
      <c r="P20" s="24"/>
      <c r="Q20" s="24"/>
      <c r="R20" s="24"/>
    </row>
  </sheetData>
  <mergeCells count="20">
    <mergeCell ref="B19:C19"/>
    <mergeCell ref="O19:R19"/>
    <mergeCell ref="O20:R20"/>
    <mergeCell ref="B20:C20"/>
    <mergeCell ref="Q5:Q6"/>
    <mergeCell ref="R5:R6"/>
    <mergeCell ref="I5:I6"/>
    <mergeCell ref="J5:J6"/>
    <mergeCell ref="K5:K6"/>
    <mergeCell ref="L5:M5"/>
    <mergeCell ref="N5:N6"/>
    <mergeCell ref="O5:P5"/>
    <mergeCell ref="G5:H5"/>
    <mergeCell ref="D5:E5"/>
    <mergeCell ref="B5:B6"/>
    <mergeCell ref="A5:A6"/>
    <mergeCell ref="C5:C6"/>
    <mergeCell ref="F5:F6"/>
    <mergeCell ref="P2:T2"/>
    <mergeCell ref="S5:T5"/>
  </mergeCells>
  <pageMargins left="0.19685039370078741" right="0.15748031496062992" top="0.43307086614173229" bottom="0.74803149606299213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16" sqref="C16"/>
    </sheetView>
  </sheetViews>
  <sheetFormatPr defaultRowHeight="15"/>
  <cols>
    <col min="1" max="1" width="3.7109375" customWidth="1"/>
    <col min="2" max="2" width="67.7109375" customWidth="1"/>
    <col min="3" max="3" width="22.7109375" customWidth="1"/>
  </cols>
  <sheetData>
    <row r="1" spans="1:7">
      <c r="B1" s="22" t="s">
        <v>58</v>
      </c>
      <c r="C1" s="22"/>
      <c r="D1" s="16"/>
      <c r="E1" s="16"/>
      <c r="F1" s="16"/>
    </row>
    <row r="2" spans="1:7" ht="32.25" customHeight="1">
      <c r="B2" s="28" t="s">
        <v>63</v>
      </c>
      <c r="C2" s="28"/>
      <c r="D2" s="16"/>
      <c r="E2" s="16"/>
      <c r="F2" s="16"/>
      <c r="G2" s="16"/>
    </row>
    <row r="3" spans="1:7">
      <c r="B3" s="15" t="s">
        <v>55</v>
      </c>
    </row>
    <row r="4" spans="1:7" ht="81.75" customHeight="1"/>
    <row r="5" spans="1:7">
      <c r="A5" s="13" t="s">
        <v>59</v>
      </c>
    </row>
    <row r="6" spans="1:7" ht="26.25" customHeight="1">
      <c r="A6" s="8" t="s">
        <v>0</v>
      </c>
      <c r="B6" s="8" t="s">
        <v>41</v>
      </c>
      <c r="C6" s="8" t="s">
        <v>42</v>
      </c>
    </row>
    <row r="7" spans="1:7" ht="18.75" customHeight="1">
      <c r="A7" s="7" t="s">
        <v>20</v>
      </c>
      <c r="B7" s="9" t="s">
        <v>60</v>
      </c>
      <c r="C7" s="11">
        <v>12492.09</v>
      </c>
    </row>
    <row r="8" spans="1:7" ht="18.75" customHeight="1">
      <c r="A8" s="7" t="s">
        <v>21</v>
      </c>
      <c r="B8" s="9" t="s">
        <v>61</v>
      </c>
      <c r="C8" s="11">
        <v>36164.6</v>
      </c>
    </row>
    <row r="9" spans="1:7" ht="18.75" customHeight="1">
      <c r="A9" s="7" t="s">
        <v>43</v>
      </c>
      <c r="B9" s="9" t="s">
        <v>49</v>
      </c>
      <c r="C9" s="17">
        <v>35186.019999999997</v>
      </c>
    </row>
    <row r="10" spans="1:7" ht="18.75" customHeight="1">
      <c r="A10" s="7" t="s">
        <v>44</v>
      </c>
      <c r="B10" s="9" t="s">
        <v>47</v>
      </c>
      <c r="C10" s="17">
        <v>666.01</v>
      </c>
    </row>
    <row r="11" spans="1:7" ht="18" customHeight="1">
      <c r="A11" s="7" t="s">
        <v>45</v>
      </c>
      <c r="B11" s="9" t="s">
        <v>50</v>
      </c>
      <c r="C11" s="17">
        <v>3005.18</v>
      </c>
    </row>
    <row r="12" spans="1:7" ht="18" customHeight="1">
      <c r="A12" s="7" t="s">
        <v>62</v>
      </c>
      <c r="B12" s="9" t="s">
        <v>46</v>
      </c>
      <c r="C12" s="17">
        <v>1162.8</v>
      </c>
    </row>
    <row r="13" spans="1:7" ht="20.25" customHeight="1">
      <c r="A13" s="26" t="s">
        <v>48</v>
      </c>
      <c r="B13" s="27"/>
      <c r="C13" s="10">
        <f>C7+C8+C9+C10+C11+C12</f>
        <v>88676.699999999983</v>
      </c>
    </row>
    <row r="16" spans="1:7">
      <c r="C16" s="19"/>
    </row>
    <row r="17" spans="1:3">
      <c r="A17" s="23" t="s">
        <v>57</v>
      </c>
      <c r="B17" s="23"/>
      <c r="C17" s="23"/>
    </row>
    <row r="18" spans="1:3">
      <c r="A18" s="25" t="s">
        <v>56</v>
      </c>
      <c r="B18" s="25"/>
      <c r="C18" s="25"/>
    </row>
  </sheetData>
  <mergeCells count="5">
    <mergeCell ref="A17:C17"/>
    <mergeCell ref="A18:C18"/>
    <mergeCell ref="A13:B13"/>
    <mergeCell ref="B2:C2"/>
    <mergeCell ref="B1:C1"/>
  </mergeCells>
  <pageMargins left="0.61" right="0.1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Srodki trwałe</vt:lpstr>
      <vt:lpstr>świadczenia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2020-07-07T10:40:17Z</dcterms:modified>
</cp:coreProperties>
</file>